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6"/>
  <workbookPr defaultThemeVersion="124226"/>
  <mc:AlternateContent xmlns:mc="http://schemas.openxmlformats.org/markup-compatibility/2006">
    <mc:Choice Requires="x15">
      <x15ac:absPath xmlns:x15ac="http://schemas.microsoft.com/office/spreadsheetml/2010/11/ac" url="D:\IT\Premise Infra IT RFP\16th floor infra RfP\"/>
    </mc:Choice>
  </mc:AlternateContent>
  <xr:revisionPtr revIDLastSave="0" documentId="8_{C951AFA7-7858-4ADD-A8A2-8C310047A0FF}" xr6:coauthVersionLast="36" xr6:coauthVersionMax="36" xr10:uidLastSave="{00000000-0000-0000-0000-000000000000}"/>
  <bookViews>
    <workbookView xWindow="0" yWindow="0" windowWidth="19200" windowHeight="6930" xr2:uid="{00000000-000D-0000-FFFF-FFFF00000000}"/>
  </bookViews>
  <sheets>
    <sheet name="Cost Summary Sheet" sheetId="13" r:id="rId1"/>
    <sheet name="BOQ_Price_Bid" sheetId="14" r:id="rId2"/>
  </sheets>
  <definedNames>
    <definedName name="_xlnm.Print_Area" localSheetId="1">BOQ_Price_Bid!$A$1:$O$35</definedName>
    <definedName name="_xlnm.Print_Area" localSheetId="0">'Cost Summary Sheet'!$A$1:$E$20</definedName>
  </definedNames>
  <calcPr calcId="191029"/>
</workbook>
</file>

<file path=xl/calcChain.xml><?xml version="1.0" encoding="utf-8"?>
<calcChain xmlns="http://schemas.openxmlformats.org/spreadsheetml/2006/main">
  <c r="O15" i="14" l="1"/>
  <c r="N15" i="14"/>
  <c r="M15" i="14"/>
  <c r="L15" i="14"/>
  <c r="K15" i="14"/>
  <c r="J15" i="14"/>
  <c r="I15" i="14"/>
  <c r="O20" i="14"/>
  <c r="N20" i="14"/>
  <c r="M20" i="14"/>
  <c r="L20" i="14"/>
  <c r="K20" i="14"/>
  <c r="J20" i="14"/>
  <c r="I20" i="14"/>
  <c r="O24" i="14"/>
  <c r="N24" i="14"/>
  <c r="M24" i="14"/>
  <c r="L24" i="14"/>
  <c r="K24" i="14"/>
  <c r="J24" i="14"/>
  <c r="I24" i="14"/>
  <c r="O28" i="14"/>
  <c r="N28" i="14"/>
  <c r="M28" i="14"/>
  <c r="L28" i="14"/>
  <c r="K28" i="14"/>
  <c r="J28" i="14"/>
  <c r="I28" i="14"/>
  <c r="M32" i="14"/>
  <c r="N32" i="14" s="1"/>
  <c r="L34" i="14"/>
  <c r="M34" i="14" s="1"/>
  <c r="N34" i="14" s="1"/>
  <c r="L33" i="14"/>
  <c r="L32" i="14"/>
  <c r="L31" i="14"/>
  <c r="M31" i="14" s="1"/>
  <c r="I34" i="14"/>
  <c r="I33" i="14"/>
  <c r="I32" i="14"/>
  <c r="J32" i="14" s="1"/>
  <c r="K32" i="14" s="1"/>
  <c r="I31" i="14"/>
  <c r="D15" i="13" l="1"/>
  <c r="C15" i="13"/>
  <c r="J34" i="14"/>
  <c r="K34" i="14" s="1"/>
  <c r="M33" i="14"/>
  <c r="J33" i="14"/>
  <c r="O32" i="14"/>
  <c r="N31" i="14"/>
  <c r="J31" i="14"/>
  <c r="K31" i="14" s="1"/>
  <c r="E38" i="14"/>
  <c r="F38" i="14"/>
  <c r="N33" i="14" l="1"/>
  <c r="M35" i="14"/>
  <c r="K33" i="14"/>
  <c r="J35" i="14"/>
  <c r="O34" i="14"/>
  <c r="O33" i="14"/>
  <c r="O31" i="14"/>
  <c r="L30" i="14"/>
  <c r="L35" i="14" s="1"/>
  <c r="I30" i="14"/>
  <c r="J30" i="14" l="1"/>
  <c r="K30" i="14" s="1"/>
  <c r="K35" i="14" s="1"/>
  <c r="I35" i="14"/>
  <c r="M30" i="14"/>
  <c r="L26" i="14"/>
  <c r="I26" i="14"/>
  <c r="L22" i="14"/>
  <c r="I22" i="14"/>
  <c r="L18" i="14"/>
  <c r="I18" i="14"/>
  <c r="J18" i="14" s="1"/>
  <c r="K18" i="14" s="1"/>
  <c r="L17" i="14"/>
  <c r="M17" i="14" s="1"/>
  <c r="I17" i="14"/>
  <c r="J17" i="14" s="1"/>
  <c r="L12" i="14"/>
  <c r="I12" i="14"/>
  <c r="L11" i="14"/>
  <c r="I11" i="14"/>
  <c r="J11" i="14" s="1"/>
  <c r="L8" i="14"/>
  <c r="L9" i="14" s="1"/>
  <c r="I8" i="14"/>
  <c r="J8" i="14" s="1"/>
  <c r="L5" i="14"/>
  <c r="M5" i="14" s="1"/>
  <c r="I5" i="14"/>
  <c r="L4" i="14"/>
  <c r="M4" i="14" s="1"/>
  <c r="I4" i="14"/>
  <c r="J4" i="14" l="1"/>
  <c r="K4" i="14" s="1"/>
  <c r="I6" i="14"/>
  <c r="C17" i="13"/>
  <c r="C13" i="13"/>
  <c r="J26" i="14"/>
  <c r="N30" i="14"/>
  <c r="N35" i="14" s="1"/>
  <c r="C9" i="13"/>
  <c r="J9" i="14"/>
  <c r="M22" i="14"/>
  <c r="N5" i="14"/>
  <c r="M8" i="14"/>
  <c r="N8" i="14" s="1"/>
  <c r="I9" i="14"/>
  <c r="C7" i="13" s="1"/>
  <c r="N17" i="14"/>
  <c r="K8" i="14"/>
  <c r="N4" i="14"/>
  <c r="K11" i="14"/>
  <c r="J5" i="14"/>
  <c r="K5" i="14" s="1"/>
  <c r="M12" i="14"/>
  <c r="N12" i="14" s="1"/>
  <c r="K17" i="14"/>
  <c r="J22" i="14"/>
  <c r="L6" i="14"/>
  <c r="M11" i="14"/>
  <c r="N11" i="14" s="1"/>
  <c r="J12" i="14"/>
  <c r="M18" i="14"/>
  <c r="N18" i="14" s="1"/>
  <c r="O18" i="14" s="1"/>
  <c r="M26" i="14"/>
  <c r="K26" i="14" l="1"/>
  <c r="O5" i="14"/>
  <c r="D17" i="13"/>
  <c r="E17" i="13" s="1"/>
  <c r="E15" i="13"/>
  <c r="O30" i="14"/>
  <c r="O35" i="14" s="1"/>
  <c r="C11" i="13"/>
  <c r="C5" i="13"/>
  <c r="D13" i="13"/>
  <c r="E13" i="13" s="1"/>
  <c r="K9" i="14"/>
  <c r="K22" i="14"/>
  <c r="N22" i="14"/>
  <c r="M9" i="14"/>
  <c r="D7" i="13" s="1"/>
  <c r="O17" i="14"/>
  <c r="D11" i="13"/>
  <c r="J6" i="14"/>
  <c r="O8" i="14"/>
  <c r="D9" i="13"/>
  <c r="E9" i="13" s="1"/>
  <c r="K6" i="14"/>
  <c r="O4" i="14"/>
  <c r="K12" i="14"/>
  <c r="O12" i="14" s="1"/>
  <c r="N6" i="14"/>
  <c r="N26" i="14"/>
  <c r="O11" i="14"/>
  <c r="M6" i="14"/>
  <c r="O9" i="14" l="1"/>
  <c r="E11" i="13"/>
  <c r="O6" i="14"/>
  <c r="C19" i="13"/>
  <c r="D5" i="13"/>
  <c r="O26" i="14"/>
  <c r="O22" i="14"/>
  <c r="E7" i="13"/>
  <c r="N9" i="14"/>
  <c r="E5" i="13" l="1"/>
  <c r="E19" i="13" s="1"/>
  <c r="D19" i="13"/>
</calcChain>
</file>

<file path=xl/sharedStrings.xml><?xml version="1.0" encoding="utf-8"?>
<sst xmlns="http://schemas.openxmlformats.org/spreadsheetml/2006/main" count="122" uniqueCount="89">
  <si>
    <t>Sr. NO.</t>
  </si>
  <si>
    <t>Items</t>
  </si>
  <si>
    <t>Unit</t>
  </si>
  <si>
    <t>Qty.
(i)</t>
  </si>
  <si>
    <t>A</t>
  </si>
  <si>
    <t xml:space="preserve">Network Switching </t>
  </si>
  <si>
    <t>A.1</t>
  </si>
  <si>
    <t>Each</t>
  </si>
  <si>
    <t>A.4</t>
  </si>
  <si>
    <t>SUB TOTAL ( A )</t>
  </si>
  <si>
    <t>B</t>
  </si>
  <si>
    <t>Wifi</t>
  </si>
  <si>
    <t>B.1</t>
  </si>
  <si>
    <t>SUB TOTAL ( B )</t>
  </si>
  <si>
    <t>C</t>
  </si>
  <si>
    <t>C.1</t>
  </si>
  <si>
    <t xml:space="preserve">2 MP IR Dome IP Camera, M12 mount, Fixed iris, Fixed focus, 2.8 mm, F2.0, Horizontal field of view 115°, Vertical field of view 64°, 15 Meter IR Internal, 25 FPS, with CCTV Accessories,  SITC, 3 Years Warranty Comprehensive with CAT6 Cabling from CCTV to Server rack. (All the warranty contract should between OEM &amp; BOB Finance) </t>
  </si>
  <si>
    <t>C.2</t>
  </si>
  <si>
    <t>SUB TOTAL ( D )</t>
  </si>
  <si>
    <t>D</t>
  </si>
  <si>
    <t>Video conference for Board Room</t>
  </si>
  <si>
    <t>D.1</t>
  </si>
  <si>
    <t>D.2</t>
  </si>
  <si>
    <t>SUB TOTAL ( E )</t>
  </si>
  <si>
    <t>E</t>
  </si>
  <si>
    <t>E.1</t>
  </si>
  <si>
    <t>SUB TOTAL ( F )</t>
  </si>
  <si>
    <t>F</t>
  </si>
  <si>
    <t>F.1</t>
  </si>
  <si>
    <t>SUB TOTAL ( G )</t>
  </si>
  <si>
    <t>G</t>
  </si>
  <si>
    <t>Total of 
Supply and Installation</t>
  </si>
  <si>
    <t>Total TAX on   supply and Installation</t>
  </si>
  <si>
    <t>Total of Supply and Installation With Tax</t>
  </si>
  <si>
    <t>Unit Price</t>
  </si>
  <si>
    <t>GST %</t>
  </si>
  <si>
    <t>Total Supply</t>
  </si>
  <si>
    <t>Total Installation</t>
  </si>
  <si>
    <t>Grand Total ( Supply + Installation with Tax.
(xii) = (viii)+(xi)</t>
  </si>
  <si>
    <t>Supply  
(ii)</t>
  </si>
  <si>
    <t>Installation 
( iii)</t>
  </si>
  <si>
    <t>Supply  (iv)</t>
  </si>
  <si>
    <t>Installation
( v )</t>
  </si>
  <si>
    <t>Supply 
(vi) = (i)*(ii)</t>
  </si>
  <si>
    <t>GST : (vii)= [(ii)*(iv)]*(i)</t>
  </si>
  <si>
    <t>Supply with GST
(viii)= (vi)+(vii)</t>
  </si>
  <si>
    <t>Installation
(ix) = (i )*(iii)</t>
  </si>
  <si>
    <t>GST : (x)= 
[(iii )*(v)]*(i)</t>
  </si>
  <si>
    <t>Installation 
with GST
(xi)= (ix)+(x)</t>
  </si>
  <si>
    <t>10 Gigabit MM --LC  SFP Enterprise Class Module with 10G MM LC-LC 5 Mtr fiber patch cord</t>
  </si>
  <si>
    <t>H</t>
  </si>
  <si>
    <t>Conference Phone for Small Meeting Room</t>
  </si>
  <si>
    <t>G.1</t>
  </si>
  <si>
    <t>G.2</t>
  </si>
  <si>
    <t>G.3</t>
  </si>
  <si>
    <t>G.4</t>
  </si>
  <si>
    <t>G.5</t>
  </si>
  <si>
    <t xml:space="preserve"> Total (H)= ( A+B+C+D+E+F+G)</t>
  </si>
  <si>
    <t>86 Inch with UHD Resolution Interactive display having Built In PC with Windows Pro 10 for Boardroom. 2 Nos of Cable cubby having HDMI, LAN, Power Conectivity on table. Also additional accessories for the room to be supplied.</t>
  </si>
  <si>
    <t>Unit prices submitted in cost sheet will be applicable in case of change of unit qty in PO</t>
  </si>
  <si>
    <t>Note :</t>
  </si>
  <si>
    <t>SUB TOTAL ( C )</t>
  </si>
  <si>
    <t>Appendix 02 - Price BID</t>
  </si>
  <si>
    <t>C9200L-48P-4X-E : L2 Switch: Access Switch with 48 POE RJ-45 auto-sensing 10/100 /1000 ports and 4 no. x 10G SPF Uplink port, Stacking Port with cable, Dual Power Supply with cable, Inclusive of required software and licences, Standard hadrware for mounting accessaries with  3yrs STD Warranty (All the warranty contract should between OEM &amp; BOB Finance).</t>
  </si>
  <si>
    <t>C9120AXI-D - AP, 802.11ax W2 AP; 4x4:3; Int Ant; 2.5xGbE D, Ceiling/mounting kit for AP, Software Image with 3Yrs 8x5 NBD warranty, with required AP adder LIC for Existing CT3504 - LIC-CT3504-UPG/LIC-CT3504-1A  (All the warranty contract should between OEM &amp; BOB Finance)</t>
  </si>
  <si>
    <t>Fibre InterConnect</t>
  </si>
  <si>
    <t>AFOUN006OM3 - 6 Core, Unitube Single Sheathed, Armoured, 50/125μm, OM3 Type Fibre Cable</t>
  </si>
  <si>
    <t>Mtr</t>
  </si>
  <si>
    <t>12 Fiber Core Fixed type Loaded LIU - MM - LC - 17.C102G - 1No, 18282-0052 - 2 No, AFR-00174 - 2No, AFR-00470 - 1 No, 91.L0.332.00B00- 12 Nos</t>
  </si>
  <si>
    <t>C.3</t>
  </si>
  <si>
    <t>C.4</t>
  </si>
  <si>
    <t>91.LL.372.00300 - LC-LC Patch Cord, 50μm (OM3) MM, LS0H - 3m</t>
  </si>
  <si>
    <t>End-to-End Connectivity of Passive should be consider with Installtion, Testing &amp; Commisioing.</t>
  </si>
  <si>
    <t>Analog Telephony Extention</t>
  </si>
  <si>
    <t>50 PORT VOICE PATCH PANEL, UTP, 1U-Molex 50 port Voice Patch Panel is dedicated to the termination of vertical cabling, supporting UTP, 4, 25 or 50 pair cables in a voice backbone</t>
  </si>
  <si>
    <t>Polycab 50 Pair 0.5Mm un-armoured Telephone Cable - Polycab Make</t>
  </si>
  <si>
    <t>D.3</t>
  </si>
  <si>
    <t>32MM ISI make PVC Pipe with all accessories</t>
  </si>
  <si>
    <t>CCTV - Axis</t>
  </si>
  <si>
    <t>Upgrade to existing 32 Port NVR (Current Configuration : 18 port License loaded as per specification, with 2 x 8TB Enterprise HDD, 128GB SSD for OS, 8 GB Memory, Core i5 processor, windows 10 Enterpsise &amp; Intel HD Graphics Card ) . Upgrade required for License and HDD for storing recording. Retention required for 30 days with 25fps for existing and new camera's.  (All the warranty contract should between OEM &amp; BOB Finance)</t>
  </si>
  <si>
    <t>E.2</t>
  </si>
  <si>
    <t>Video conference Unit for Board Room should be natively work over the MS Teams, Zoom, Etc along with the BYOD Capability with 3 Years Back-to-Back support from OEM</t>
  </si>
  <si>
    <t>F.2</t>
  </si>
  <si>
    <t>Analog Telecom Solution - Mitel</t>
  </si>
  <si>
    <t>Expansion to existing Analog EPABX if required ( Current Configuration = MITEL Basic System 470 - 
with 1 expansion chassis, 250 no. Analog Extension Licenses ,11 no. SIP Extension Licenses, 4 PRI, 20 SIP trunks, 8 port voice mail cum auto-attendant</t>
  </si>
  <si>
    <t>1 PRI card with 30 channel licenses</t>
  </si>
  <si>
    <t xml:space="preserve">IP Based operator Phone for Reception
•Large color 4.3” (480x272 pixel LCD  display
• Up to 24 lines with 2 dedicated line keys
• Dual GigE Ethernet Ports
• DHSG/EHS headset and Expansion Module support
• 12 programmable soft keys with LEDs that can be customized to access up to a total of 44 functions
• 5 context-sensitive system keys that can be customized to access up to a total of  24 functions
• 3 year SWA </t>
  </si>
  <si>
    <t>* Actual Qty will be confirmed during the release of purchase order
* Installation of above devices along with PM / Change Request / Quarterly Maintenance
* This is estimate quantity and actual order qty may differ
* Procurement can be taken up in stages as per requirement for the mentioned BOQ as per requirement
* Prices needs to be valid as in the RFQ for the remaining qty if ordered at later stage</t>
  </si>
  <si>
    <t>Mid Range IP Phone for the Manager Level Person - Model Mitel 6865i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</si>
</sst>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_(* #,##0.00_);_(* \(#,##0.00\);_(* &quot;-&quot;??_);_(@_)"/>
    <numFmt numFmtId="165" formatCode="_ * #,##0_ ;_ * \-#,##0_ ;_ * &quot;-&quot;??_ ;_ @_ "/>
    <numFmt numFmtId="166" formatCode="_(* #,##0_);_(* \(#,##0\);_(* &quot;-&quot;??_);_(@_)"/>
  </numFmts>
  <fonts count="15">
    <font>
      <sz val="11"/>
      <color theme="1"/>
      <name val="Calibri"/>
      <family val="2"/>
      <scheme val="minor"/>
    </font>
    <font>
      <sz val="11"/>
      <color theme="1"/>
      <name val="Calibri"/>
      <family val="2"/>
      <scheme val="minor"/>
    </font>
    <font>
      <sz val="10"/>
      <color theme="1"/>
      <name val="Arial"/>
      <family val="2"/>
    </font>
    <font>
      <b/>
      <sz val="10"/>
      <color theme="1"/>
      <name val="Arial"/>
      <family val="2"/>
    </font>
    <font>
      <sz val="10"/>
      <color theme="1"/>
      <name val="Calibri"/>
      <family val="2"/>
      <scheme val="minor"/>
    </font>
    <font>
      <sz val="10"/>
      <name val="Arial"/>
      <family val="2"/>
    </font>
    <font>
      <b/>
      <sz val="10"/>
      <name val="Arial"/>
      <family val="2"/>
    </font>
    <font>
      <b/>
      <sz val="10"/>
      <color theme="1"/>
      <name val="Calibri"/>
      <family val="2"/>
      <scheme val="minor"/>
    </font>
    <font>
      <sz val="12"/>
      <color theme="1"/>
      <name val="Calibri"/>
      <family val="1"/>
      <charset val="136"/>
      <scheme val="minor"/>
    </font>
    <font>
      <sz val="11"/>
      <color theme="1"/>
      <name val="Calibri"/>
      <family val="3"/>
      <charset val="134"/>
      <scheme val="minor"/>
    </font>
    <font>
      <sz val="12"/>
      <color indexed="0"/>
      <name val="宋体"/>
      <family val="3"/>
      <charset val="134"/>
    </font>
    <font>
      <sz val="12"/>
      <color theme="1"/>
      <name val="Calibri"/>
      <family val="2"/>
      <charset val="134"/>
      <scheme val="minor"/>
    </font>
    <font>
      <b/>
      <sz val="11"/>
      <color theme="1"/>
      <name val="Calibri"/>
      <family val="2"/>
      <scheme val="minor"/>
    </font>
    <font>
      <b/>
      <sz val="14"/>
      <color theme="1"/>
      <name val="Calibri"/>
      <family val="2"/>
      <scheme val="minor"/>
    </font>
    <font>
      <b/>
      <u/>
      <sz val="14"/>
      <color theme="1"/>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s>
  <borders count="7">
    <border>
      <left/>
      <right/>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s>
  <cellStyleXfs count="14">
    <xf numFmtId="0" fontId="0" fillId="0" borderId="0"/>
    <xf numFmtId="0" fontId="5" fillId="0" borderId="0"/>
    <xf numFmtId="0" fontId="1" fillId="0" borderId="0"/>
    <xf numFmtId="0" fontId="1" fillId="0" borderId="0"/>
    <xf numFmtId="0" fontId="5" fillId="0" borderId="0"/>
    <xf numFmtId="0" fontId="8" fillId="0" borderId="0">
      <alignment vertical="center"/>
    </xf>
    <xf numFmtId="0" fontId="9" fillId="0" borderId="0">
      <alignment vertical="center"/>
    </xf>
    <xf numFmtId="0" fontId="10" fillId="0" borderId="0" applyNumberFormat="0" applyBorder="0" applyAlignment="0" applyProtection="0">
      <alignment vertical="center"/>
    </xf>
    <xf numFmtId="0" fontId="9" fillId="0" borderId="0">
      <alignment vertical="center"/>
    </xf>
    <xf numFmtId="0" fontId="11" fillId="0" borderId="0">
      <alignment vertical="center"/>
    </xf>
    <xf numFmtId="0" fontId="1" fillId="0" borderId="0"/>
    <xf numFmtId="9" fontId="1" fillId="0" borderId="0" applyFont="0" applyFill="0" applyBorder="0" applyAlignment="0" applyProtection="0"/>
    <xf numFmtId="164" fontId="1" fillId="0" borderId="0" applyFont="0" applyFill="0" applyBorder="0" applyAlignment="0" applyProtection="0"/>
    <xf numFmtId="43" fontId="1" fillId="0" borderId="0" applyFont="0" applyFill="0" applyBorder="0" applyAlignment="0" applyProtection="0"/>
  </cellStyleXfs>
  <cellXfs count="54">
    <xf numFmtId="0" fontId="0" fillId="0" borderId="0" xfId="0"/>
    <xf numFmtId="0" fontId="2" fillId="2" borderId="1"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3" xfId="0" applyFont="1" applyBorder="1"/>
    <xf numFmtId="0" fontId="4" fillId="0" borderId="3" xfId="0" applyFont="1" applyBorder="1"/>
    <xf numFmtId="0" fontId="2" fillId="0" borderId="3" xfId="0" applyFont="1" applyBorder="1" applyAlignment="1">
      <alignment horizontal="center" vertical="center" wrapText="1"/>
    </xf>
    <xf numFmtId="0" fontId="2" fillId="0" borderId="3" xfId="0" applyFont="1" applyBorder="1" applyAlignment="1">
      <alignment horizontal="center" vertical="center"/>
    </xf>
    <xf numFmtId="0" fontId="2" fillId="3" borderId="3" xfId="0" applyFont="1" applyFill="1" applyBorder="1" applyAlignment="1">
      <alignment horizontal="center" vertical="center"/>
    </xf>
    <xf numFmtId="0" fontId="6" fillId="3" borderId="3" xfId="0" applyFont="1" applyFill="1" applyBorder="1" applyAlignment="1" applyProtection="1">
      <alignment horizontal="justify" vertical="center" wrapText="1"/>
    </xf>
    <xf numFmtId="0" fontId="3" fillId="0" borderId="3" xfId="0" applyFont="1" applyBorder="1" applyAlignment="1">
      <alignment horizontal="center" vertical="center"/>
    </xf>
    <xf numFmtId="0" fontId="7" fillId="0" borderId="3" xfId="0" applyFont="1" applyBorder="1"/>
    <xf numFmtId="0" fontId="1" fillId="0" borderId="0" xfId="10"/>
    <xf numFmtId="0" fontId="12" fillId="0" borderId="3" xfId="10" applyFont="1" applyBorder="1" applyAlignment="1">
      <alignment horizontal="center" vertical="center" wrapText="1"/>
    </xf>
    <xf numFmtId="0" fontId="12" fillId="0" borderId="3" xfId="10" applyFont="1" applyBorder="1"/>
    <xf numFmtId="0" fontId="1" fillId="0" borderId="3" xfId="10" applyBorder="1"/>
    <xf numFmtId="0" fontId="5" fillId="3" borderId="3" xfId="10" applyFont="1" applyFill="1" applyBorder="1" applyAlignment="1" applyProtection="1">
      <alignment horizontal="justify" vertical="center" wrapText="1"/>
    </xf>
    <xf numFmtId="164" fontId="0" fillId="0" borderId="3" xfId="12" applyFont="1" applyBorder="1"/>
    <xf numFmtId="0" fontId="1" fillId="0" borderId="3" xfId="10" applyBorder="1" applyAlignment="1">
      <alignment horizontal="center" vertical="center" wrapText="1"/>
    </xf>
    <xf numFmtId="0" fontId="6" fillId="3" borderId="3" xfId="10" applyFont="1" applyFill="1" applyBorder="1" applyAlignment="1" applyProtection="1">
      <alignment horizontal="right" vertical="center" wrapText="1"/>
    </xf>
    <xf numFmtId="0" fontId="12" fillId="2" borderId="3" xfId="10" applyFont="1" applyFill="1" applyBorder="1" applyAlignment="1">
      <alignment horizontal="center" vertical="center" wrapText="1"/>
    </xf>
    <xf numFmtId="0" fontId="6" fillId="2" borderId="3" xfId="10" applyFont="1" applyFill="1" applyBorder="1" applyAlignment="1" applyProtection="1">
      <alignment horizontal="right" vertical="center" wrapText="1"/>
    </xf>
    <xf numFmtId="0" fontId="5" fillId="3" borderId="3" xfId="10" applyFont="1" applyFill="1" applyBorder="1" applyAlignment="1" applyProtection="1">
      <alignment horizontal="center" vertical="center" wrapText="1"/>
    </xf>
    <xf numFmtId="0" fontId="1" fillId="0" borderId="0" xfId="10" applyAlignment="1">
      <alignment horizontal="center" vertical="center" wrapText="1"/>
    </xf>
    <xf numFmtId="9" fontId="2" fillId="2" borderId="1" xfId="11" applyFont="1" applyFill="1" applyBorder="1" applyAlignment="1">
      <alignment horizontal="center" vertical="center" wrapText="1"/>
    </xf>
    <xf numFmtId="0" fontId="2" fillId="0" borderId="3" xfId="0" applyFont="1" applyBorder="1"/>
    <xf numFmtId="9" fontId="2" fillId="0" borderId="3" xfId="11" applyFont="1" applyBorder="1"/>
    <xf numFmtId="0" fontId="1" fillId="2" borderId="1" xfId="10" applyFill="1" applyBorder="1" applyAlignment="1">
      <alignment vertical="center" wrapText="1"/>
    </xf>
    <xf numFmtId="0" fontId="0" fillId="2" borderId="1" xfId="10" applyFont="1" applyFill="1" applyBorder="1" applyAlignment="1">
      <alignment vertical="center" wrapText="1"/>
    </xf>
    <xf numFmtId="0" fontId="1" fillId="2" borderId="1" xfId="10" applyFill="1" applyBorder="1" applyAlignment="1">
      <alignment horizontal="center" vertical="center" wrapText="1"/>
    </xf>
    <xf numFmtId="0" fontId="0" fillId="0" borderId="3" xfId="10" applyFont="1" applyBorder="1" applyAlignment="1">
      <alignment horizontal="center" vertical="center" wrapText="1"/>
    </xf>
    <xf numFmtId="0" fontId="5" fillId="3" borderId="3" xfId="0" applyFont="1" applyFill="1" applyBorder="1" applyAlignment="1">
      <alignment horizontal="center" vertical="center"/>
    </xf>
    <xf numFmtId="0" fontId="6" fillId="3" borderId="3" xfId="0" applyFont="1" applyFill="1" applyBorder="1" applyAlignment="1">
      <alignment horizontal="center" vertical="center"/>
    </xf>
    <xf numFmtId="0" fontId="12" fillId="0" borderId="0" xfId="0" applyFont="1"/>
    <xf numFmtId="0" fontId="3" fillId="0" borderId="3" xfId="0" applyFont="1" applyFill="1" applyBorder="1" applyAlignment="1">
      <alignment horizontal="center" vertical="center" wrapText="1"/>
    </xf>
    <xf numFmtId="0" fontId="12" fillId="0" borderId="3" xfId="0" applyFont="1" applyBorder="1"/>
    <xf numFmtId="165" fontId="2" fillId="0" borderId="3" xfId="13" applyNumberFormat="1" applyFont="1" applyBorder="1"/>
    <xf numFmtId="165" fontId="7" fillId="0" borderId="3" xfId="13" applyNumberFormat="1" applyFont="1" applyBorder="1"/>
    <xf numFmtId="165" fontId="4" fillId="0" borderId="3" xfId="13" applyNumberFormat="1" applyFont="1" applyBorder="1"/>
    <xf numFmtId="165" fontId="0" fillId="0" borderId="0" xfId="0" applyNumberFormat="1"/>
    <xf numFmtId="165" fontId="13" fillId="4" borderId="0" xfId="0" applyNumberFormat="1" applyFont="1" applyFill="1"/>
    <xf numFmtId="166" fontId="0" fillId="0" borderId="3" xfId="12" applyNumberFormat="1" applyFont="1" applyBorder="1"/>
    <xf numFmtId="166" fontId="0" fillId="2" borderId="3" xfId="12" applyNumberFormat="1" applyFont="1" applyFill="1" applyBorder="1"/>
    <xf numFmtId="0" fontId="0" fillId="0" borderId="3" xfId="10" applyFont="1" applyBorder="1"/>
    <xf numFmtId="0" fontId="14" fillId="0" borderId="0" xfId="10" applyFont="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9" fontId="2" fillId="2" borderId="4" xfId="11" applyFont="1" applyFill="1" applyBorder="1" applyAlignment="1">
      <alignment horizontal="center" vertical="center" wrapText="1"/>
    </xf>
    <xf numFmtId="9" fontId="2" fillId="2" borderId="6" xfId="11" applyFont="1" applyFill="1" applyBorder="1" applyAlignment="1">
      <alignment horizontal="center" vertical="center" wrapText="1"/>
    </xf>
    <xf numFmtId="0" fontId="5" fillId="0" borderId="3" xfId="0" applyFont="1" applyFill="1" applyBorder="1" applyAlignment="1" applyProtection="1">
      <alignment horizontal="justify" vertical="center" wrapText="1"/>
    </xf>
    <xf numFmtId="0" fontId="6" fillId="0" borderId="3" xfId="0" applyFont="1" applyFill="1" applyBorder="1" applyAlignment="1" applyProtection="1">
      <alignment horizontal="justify" vertical="center" wrapText="1"/>
    </xf>
    <xf numFmtId="0" fontId="3" fillId="0" borderId="3" xfId="0" applyFont="1" applyFill="1" applyBorder="1"/>
  </cellXfs>
  <cellStyles count="14">
    <cellStyle name="Comma" xfId="13" builtinId="3"/>
    <cellStyle name="Comma 2" xfId="12" xr:uid="{00000000-0005-0000-0000-000001000000}"/>
    <cellStyle name="Normal" xfId="0" builtinId="0"/>
    <cellStyle name="Normal 2 2" xfId="4" xr:uid="{00000000-0005-0000-0000-000003000000}"/>
    <cellStyle name="Normal 2 3" xfId="2" xr:uid="{00000000-0005-0000-0000-000004000000}"/>
    <cellStyle name="Normal 3" xfId="1" xr:uid="{00000000-0005-0000-0000-000005000000}"/>
    <cellStyle name="Normal 4" xfId="3" xr:uid="{00000000-0005-0000-0000-000006000000}"/>
    <cellStyle name="Normal 5" xfId="9" xr:uid="{00000000-0005-0000-0000-000007000000}"/>
    <cellStyle name="Normal 5 3" xfId="5" xr:uid="{00000000-0005-0000-0000-000008000000}"/>
    <cellStyle name="Normal 6" xfId="10" xr:uid="{00000000-0005-0000-0000-000009000000}"/>
    <cellStyle name="Percent" xfId="11" builtinId="5"/>
    <cellStyle name="常规 3 2 4" xfId="8" xr:uid="{00000000-0005-0000-0000-00000B000000}"/>
    <cellStyle name="常规 3 5" xfId="6" xr:uid="{00000000-0005-0000-0000-00000C000000}"/>
    <cellStyle name="常规_Sheet1 2" xfId="7" xr:uid="{00000000-0005-0000-0000-00000D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20"/>
  <sheetViews>
    <sheetView tabSelected="1" view="pageBreakPreview" zoomScale="84" zoomScaleNormal="145" zoomScaleSheetLayoutView="145" workbookViewId="0">
      <selection activeCell="C16" sqref="C16"/>
    </sheetView>
  </sheetViews>
  <sheetFormatPr defaultColWidth="9.1796875" defaultRowHeight="14.5"/>
  <cols>
    <col min="1" max="1" width="4.1796875" style="22" customWidth="1"/>
    <col min="2" max="2" width="36.54296875" style="11" bestFit="1" customWidth="1"/>
    <col min="3" max="3" width="18.26953125" style="11" customWidth="1"/>
    <col min="4" max="4" width="17.453125" style="11" customWidth="1"/>
    <col min="5" max="5" width="20.1796875" style="11" customWidth="1"/>
    <col min="6" max="6" width="14.81640625" style="11" customWidth="1"/>
    <col min="7" max="16384" width="9.1796875" style="11"/>
  </cols>
  <sheetData>
    <row r="1" spans="1:5" ht="18.5">
      <c r="A1" s="43" t="s">
        <v>62</v>
      </c>
      <c r="B1" s="43"/>
      <c r="C1" s="43"/>
      <c r="D1" s="43"/>
      <c r="E1" s="43"/>
    </row>
    <row r="3" spans="1:5" ht="43.5">
      <c r="A3" s="28" t="s">
        <v>0</v>
      </c>
      <c r="B3" s="26" t="s">
        <v>1</v>
      </c>
      <c r="C3" s="27" t="s">
        <v>31</v>
      </c>
      <c r="D3" s="27" t="s">
        <v>32</v>
      </c>
      <c r="E3" s="27" t="s">
        <v>33</v>
      </c>
    </row>
    <row r="4" spans="1:5">
      <c r="A4" s="12"/>
      <c r="B4" s="13"/>
      <c r="C4" s="14"/>
      <c r="D4" s="14"/>
      <c r="E4" s="14"/>
    </row>
    <row r="5" spans="1:5">
      <c r="A5" s="12" t="s">
        <v>4</v>
      </c>
      <c r="B5" s="15" t="s">
        <v>5</v>
      </c>
      <c r="C5" s="40">
        <f>BOQ_Price_Bid!I6+BOQ_Price_Bid!L6</f>
        <v>0</v>
      </c>
      <c r="D5" s="40">
        <f>BOQ_Price_Bid!J6+BOQ_Price_Bid!M6</f>
        <v>0</v>
      </c>
      <c r="E5" s="40">
        <f>C5+D5</f>
        <v>0</v>
      </c>
    </row>
    <row r="6" spans="1:5">
      <c r="A6" s="17"/>
      <c r="B6" s="15"/>
      <c r="C6" s="40"/>
      <c r="D6" s="40"/>
      <c r="E6" s="40"/>
    </row>
    <row r="7" spans="1:5">
      <c r="A7" s="12" t="s">
        <v>10</v>
      </c>
      <c r="B7" s="15" t="s">
        <v>11</v>
      </c>
      <c r="C7" s="40">
        <f>BOQ_Price_Bid!I9+BOQ_Price_Bid!L9</f>
        <v>0</v>
      </c>
      <c r="D7" s="40">
        <f>BOQ_Price_Bid!J9+BOQ_Price_Bid!M9</f>
        <v>0</v>
      </c>
      <c r="E7" s="40">
        <f>C7+D7</f>
        <v>0</v>
      </c>
    </row>
    <row r="8" spans="1:5">
      <c r="A8" s="17"/>
      <c r="B8" s="15"/>
      <c r="C8" s="40"/>
      <c r="D8" s="40"/>
      <c r="E8" s="40"/>
    </row>
    <row r="9" spans="1:5">
      <c r="A9" s="12" t="s">
        <v>14</v>
      </c>
      <c r="B9" s="15" t="s">
        <v>65</v>
      </c>
      <c r="C9" s="40">
        <f>BOQ_Price_Bid!I15+BOQ_Price_Bid!L15</f>
        <v>0</v>
      </c>
      <c r="D9" s="40">
        <f>BOQ_Price_Bid!J15+BOQ_Price_Bid!M15</f>
        <v>0</v>
      </c>
      <c r="E9" s="40">
        <f>C9+D9</f>
        <v>0</v>
      </c>
    </row>
    <row r="10" spans="1:5">
      <c r="A10" s="17"/>
      <c r="B10" s="15"/>
      <c r="C10" s="40"/>
      <c r="D10" s="40"/>
      <c r="E10" s="40"/>
    </row>
    <row r="11" spans="1:5">
      <c r="A11" s="12" t="s">
        <v>19</v>
      </c>
      <c r="B11" s="15" t="s">
        <v>73</v>
      </c>
      <c r="C11" s="40">
        <f>BOQ_Price_Bid!I20+BOQ_Price_Bid!L20</f>
        <v>0</v>
      </c>
      <c r="D11" s="40">
        <f>BOQ_Price_Bid!J20+BOQ_Price_Bid!M20</f>
        <v>0</v>
      </c>
      <c r="E11" s="40">
        <f>C11+D11</f>
        <v>0</v>
      </c>
    </row>
    <row r="12" spans="1:5">
      <c r="A12" s="17"/>
      <c r="B12" s="18"/>
      <c r="C12" s="40"/>
      <c r="D12" s="40"/>
      <c r="E12" s="40"/>
    </row>
    <row r="13" spans="1:5">
      <c r="A13" s="12" t="s">
        <v>24</v>
      </c>
      <c r="B13" s="42" t="s">
        <v>78</v>
      </c>
      <c r="C13" s="40">
        <f>BOQ_Price_Bid!I24+BOQ_Price_Bid!L24</f>
        <v>0</v>
      </c>
      <c r="D13" s="40">
        <f>BOQ_Price_Bid!J24+BOQ_Price_Bid!M24</f>
        <v>0</v>
      </c>
      <c r="E13" s="40">
        <f>C13+D13</f>
        <v>0</v>
      </c>
    </row>
    <row r="14" spans="1:5">
      <c r="A14" s="12"/>
      <c r="B14" s="13"/>
      <c r="C14" s="40"/>
      <c r="D14" s="40"/>
      <c r="E14" s="40"/>
    </row>
    <row r="15" spans="1:5">
      <c r="A15" s="12" t="s">
        <v>27</v>
      </c>
      <c r="B15" s="15" t="s">
        <v>20</v>
      </c>
      <c r="C15" s="40">
        <f>BOQ_Price_Bid!I28+BOQ_Price_Bid!L28</f>
        <v>0</v>
      </c>
      <c r="D15" s="40">
        <f>BOQ_Price_Bid!J28+BOQ_Price_Bid!M28</f>
        <v>0</v>
      </c>
      <c r="E15" s="40">
        <f>C15+D15</f>
        <v>0</v>
      </c>
    </row>
    <row r="16" spans="1:5">
      <c r="A16" s="17"/>
      <c r="B16" s="15"/>
      <c r="C16" s="40"/>
      <c r="D16" s="40"/>
      <c r="E16" s="40"/>
    </row>
    <row r="17" spans="1:5">
      <c r="A17" s="29" t="s">
        <v>30</v>
      </c>
      <c r="B17" s="15" t="s">
        <v>83</v>
      </c>
      <c r="C17" s="40">
        <f>BOQ_Price_Bid!I35+BOQ_Price_Bid!L35</f>
        <v>0</v>
      </c>
      <c r="D17" s="40">
        <f>BOQ_Price_Bid!J35+BOQ_Price_Bid!M35</f>
        <v>0</v>
      </c>
      <c r="E17" s="40">
        <f>C17+D17</f>
        <v>0</v>
      </c>
    </row>
    <row r="18" spans="1:5">
      <c r="A18" s="17"/>
      <c r="B18" s="15"/>
      <c r="C18" s="40"/>
      <c r="D18" s="40"/>
      <c r="E18" s="40"/>
    </row>
    <row r="19" spans="1:5">
      <c r="A19" s="19" t="s">
        <v>50</v>
      </c>
      <c r="B19" s="20" t="s">
        <v>57</v>
      </c>
      <c r="C19" s="41">
        <f>SUM(C5:C18)</f>
        <v>0</v>
      </c>
      <c r="D19" s="41">
        <f>SUM(D5:D18)</f>
        <v>0</v>
      </c>
      <c r="E19" s="41">
        <f>SUM(E5:E18)</f>
        <v>0</v>
      </c>
    </row>
    <row r="20" spans="1:5">
      <c r="A20" s="21"/>
      <c r="B20" s="15"/>
      <c r="C20" s="16"/>
      <c r="D20" s="16"/>
      <c r="E20" s="16"/>
    </row>
  </sheetData>
  <mergeCells count="1">
    <mergeCell ref="A1:E1"/>
  </mergeCells>
  <pageMargins left="0.7" right="0.7" top="1.52" bottom="0.75" header="0.3" footer="0.3"/>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4"/>
  <sheetViews>
    <sheetView view="pageBreakPreview" zoomScale="90" zoomScaleNormal="90" zoomScaleSheetLayoutView="90" workbookViewId="0">
      <pane xSplit="4" ySplit="3" topLeftCell="E4" activePane="bottomRight" state="frozen"/>
      <selection pane="topRight" activeCell="E1" sqref="E1"/>
      <selection pane="bottomLeft" activeCell="A4" sqref="A4"/>
      <selection pane="bottomRight" activeCell="B4" sqref="B4:B34"/>
    </sheetView>
  </sheetViews>
  <sheetFormatPr defaultRowHeight="14.5"/>
  <cols>
    <col min="2" max="2" width="61.1796875" customWidth="1"/>
    <col min="3" max="3" width="5.26953125" bestFit="1" customWidth="1"/>
    <col min="4" max="4" width="5.1796875" bestFit="1" customWidth="1"/>
    <col min="5" max="5" width="13.54296875" bestFit="1" customWidth="1"/>
    <col min="6" max="6" width="11.54296875" bestFit="1" customWidth="1"/>
    <col min="7" max="7" width="12.1796875" bestFit="1" customWidth="1"/>
    <col min="8" max="8" width="11.54296875" bestFit="1" customWidth="1"/>
    <col min="9" max="9" width="14" bestFit="1" customWidth="1"/>
    <col min="10" max="10" width="20.26953125" bestFit="1" customWidth="1"/>
    <col min="11" max="11" width="17.81640625" bestFit="1" customWidth="1"/>
    <col min="12" max="12" width="13.453125" bestFit="1" customWidth="1"/>
    <col min="13" max="13" width="12.26953125" bestFit="1" customWidth="1"/>
    <col min="14" max="14" width="12.81640625" bestFit="1" customWidth="1"/>
    <col min="15" max="15" width="39.54296875" bestFit="1" customWidth="1"/>
  </cols>
  <sheetData>
    <row r="1" spans="1:15">
      <c r="A1" s="47" t="s">
        <v>0</v>
      </c>
      <c r="B1" s="47" t="s">
        <v>1</v>
      </c>
      <c r="C1" s="47" t="s">
        <v>2</v>
      </c>
      <c r="D1" s="47" t="s">
        <v>3</v>
      </c>
      <c r="E1" s="44" t="s">
        <v>34</v>
      </c>
      <c r="F1" s="46"/>
      <c r="G1" s="49" t="s">
        <v>35</v>
      </c>
      <c r="H1" s="50"/>
      <c r="I1" s="44" t="s">
        <v>36</v>
      </c>
      <c r="J1" s="45"/>
      <c r="K1" s="46"/>
      <c r="L1" s="44" t="s">
        <v>37</v>
      </c>
      <c r="M1" s="45"/>
      <c r="N1" s="46"/>
      <c r="O1" s="47" t="s">
        <v>38</v>
      </c>
    </row>
    <row r="2" spans="1:15" ht="37.5">
      <c r="A2" s="48"/>
      <c r="B2" s="48"/>
      <c r="C2" s="48"/>
      <c r="D2" s="48"/>
      <c r="E2" s="1" t="s">
        <v>39</v>
      </c>
      <c r="F2" s="1" t="s">
        <v>40</v>
      </c>
      <c r="G2" s="23" t="s">
        <v>41</v>
      </c>
      <c r="H2" s="23" t="s">
        <v>42</v>
      </c>
      <c r="I2" s="1" t="s">
        <v>43</v>
      </c>
      <c r="J2" s="1" t="s">
        <v>44</v>
      </c>
      <c r="K2" s="1" t="s">
        <v>45</v>
      </c>
      <c r="L2" s="23" t="s">
        <v>46</v>
      </c>
      <c r="M2" s="1" t="s">
        <v>47</v>
      </c>
      <c r="N2" s="1" t="s">
        <v>48</v>
      </c>
      <c r="O2" s="48"/>
    </row>
    <row r="3" spans="1:15">
      <c r="A3" s="2" t="s">
        <v>4</v>
      </c>
      <c r="B3" s="3" t="s">
        <v>5</v>
      </c>
      <c r="C3" s="3"/>
      <c r="D3" s="3"/>
      <c r="E3" s="37"/>
      <c r="F3" s="4"/>
      <c r="G3" s="4"/>
      <c r="H3" s="4"/>
      <c r="I3" s="37"/>
      <c r="J3" s="4"/>
      <c r="K3" s="4"/>
      <c r="L3" s="4"/>
      <c r="M3" s="4"/>
      <c r="N3" s="4"/>
      <c r="O3" s="4"/>
    </row>
    <row r="4" spans="1:15" ht="75">
      <c r="A4" s="5" t="s">
        <v>6</v>
      </c>
      <c r="B4" s="51" t="s">
        <v>63</v>
      </c>
      <c r="C4" s="6" t="s">
        <v>7</v>
      </c>
      <c r="D4" s="6">
        <v>2</v>
      </c>
      <c r="E4" s="35"/>
      <c r="F4" s="24"/>
      <c r="G4" s="25"/>
      <c r="H4" s="25"/>
      <c r="I4" s="35">
        <f>E4*D4</f>
        <v>0</v>
      </c>
      <c r="J4" s="35">
        <f>I4*G4</f>
        <v>0</v>
      </c>
      <c r="K4" s="35">
        <f>I4+J4</f>
        <v>0</v>
      </c>
      <c r="L4" s="35">
        <f>F4*D4</f>
        <v>0</v>
      </c>
      <c r="M4" s="35">
        <f>L4*H4</f>
        <v>0</v>
      </c>
      <c r="N4" s="35">
        <f>L4+M4</f>
        <v>0</v>
      </c>
      <c r="O4" s="35">
        <f>K4+N4</f>
        <v>0</v>
      </c>
    </row>
    <row r="5" spans="1:15" ht="25">
      <c r="A5" s="5" t="s">
        <v>8</v>
      </c>
      <c r="B5" s="51" t="s">
        <v>49</v>
      </c>
      <c r="C5" s="6" t="s">
        <v>7</v>
      </c>
      <c r="D5" s="7">
        <v>8</v>
      </c>
      <c r="E5" s="35"/>
      <c r="F5" s="24"/>
      <c r="G5" s="25"/>
      <c r="H5" s="25"/>
      <c r="I5" s="35">
        <f t="shared" ref="I5" si="0">E5*D5</f>
        <v>0</v>
      </c>
      <c r="J5" s="35">
        <f t="shared" ref="J5" si="1">I5*G5</f>
        <v>0</v>
      </c>
      <c r="K5" s="35">
        <f t="shared" ref="K5" si="2">I5+J5</f>
        <v>0</v>
      </c>
      <c r="L5" s="35">
        <f t="shared" ref="L5" si="3">F5*D5</f>
        <v>0</v>
      </c>
      <c r="M5" s="35">
        <f t="shared" ref="M5" si="4">L5*H5</f>
        <v>0</v>
      </c>
      <c r="N5" s="35">
        <f t="shared" ref="N5" si="5">L5+M5</f>
        <v>0</v>
      </c>
      <c r="O5" s="35">
        <f t="shared" ref="O5" si="6">K5+N5</f>
        <v>0</v>
      </c>
    </row>
    <row r="6" spans="1:15">
      <c r="A6" s="2"/>
      <c r="B6" s="52" t="s">
        <v>9</v>
      </c>
      <c r="C6" s="9"/>
      <c r="D6" s="9"/>
      <c r="E6" s="36"/>
      <c r="F6" s="10"/>
      <c r="G6" s="10"/>
      <c r="H6" s="10"/>
      <c r="I6" s="36">
        <f t="shared" ref="I6:O6" si="7">SUM(I4:I5)</f>
        <v>0</v>
      </c>
      <c r="J6" s="36">
        <f t="shared" si="7"/>
        <v>0</v>
      </c>
      <c r="K6" s="36">
        <f t="shared" si="7"/>
        <v>0</v>
      </c>
      <c r="L6" s="36">
        <f t="shared" si="7"/>
        <v>0</v>
      </c>
      <c r="M6" s="36">
        <f t="shared" si="7"/>
        <v>0</v>
      </c>
      <c r="N6" s="36">
        <f t="shared" si="7"/>
        <v>0</v>
      </c>
      <c r="O6" s="36">
        <f t="shared" si="7"/>
        <v>0</v>
      </c>
    </row>
    <row r="7" spans="1:15">
      <c r="A7" s="2" t="s">
        <v>10</v>
      </c>
      <c r="B7" s="53" t="s">
        <v>11</v>
      </c>
      <c r="C7" s="3"/>
      <c r="D7" s="3"/>
      <c r="E7" s="37"/>
      <c r="F7" s="4"/>
      <c r="G7" s="4"/>
      <c r="H7" s="4"/>
      <c r="I7" s="37"/>
      <c r="J7" s="37"/>
      <c r="K7" s="37"/>
      <c r="L7" s="37"/>
      <c r="M7" s="37"/>
      <c r="N7" s="37"/>
      <c r="O7" s="37"/>
    </row>
    <row r="8" spans="1:15" ht="62.5">
      <c r="A8" s="5" t="s">
        <v>12</v>
      </c>
      <c r="B8" s="51" t="s">
        <v>64</v>
      </c>
      <c r="C8" s="6" t="s">
        <v>7</v>
      </c>
      <c r="D8" s="6">
        <v>6</v>
      </c>
      <c r="E8" s="35"/>
      <c r="F8" s="24"/>
      <c r="G8" s="25"/>
      <c r="H8" s="25"/>
      <c r="I8" s="35">
        <f t="shared" ref="I8" si="8">E8*D8</f>
        <v>0</v>
      </c>
      <c r="J8" s="35">
        <f t="shared" ref="J8" si="9">I8*G8</f>
        <v>0</v>
      </c>
      <c r="K8" s="35">
        <f t="shared" ref="K8" si="10">I8+J8</f>
        <v>0</v>
      </c>
      <c r="L8" s="35">
        <f t="shared" ref="L8" si="11">F8*D8</f>
        <v>0</v>
      </c>
      <c r="M8" s="35">
        <f t="shared" ref="M8" si="12">L8*H8</f>
        <v>0</v>
      </c>
      <c r="N8" s="35">
        <f t="shared" ref="N8" si="13">L8+M8</f>
        <v>0</v>
      </c>
      <c r="O8" s="35">
        <f t="shared" ref="O8" si="14">K8+N8</f>
        <v>0</v>
      </c>
    </row>
    <row r="9" spans="1:15">
      <c r="A9" s="2"/>
      <c r="B9" s="52" t="s">
        <v>13</v>
      </c>
      <c r="C9" s="9"/>
      <c r="D9" s="9"/>
      <c r="E9" s="36"/>
      <c r="F9" s="10"/>
      <c r="G9" s="10"/>
      <c r="H9" s="10"/>
      <c r="I9" s="36">
        <f t="shared" ref="I9:O9" si="15">SUM(I8:I8)</f>
        <v>0</v>
      </c>
      <c r="J9" s="36">
        <f t="shared" si="15"/>
        <v>0</v>
      </c>
      <c r="K9" s="36">
        <f t="shared" si="15"/>
        <v>0</v>
      </c>
      <c r="L9" s="36">
        <f t="shared" si="15"/>
        <v>0</v>
      </c>
      <c r="M9" s="36">
        <f t="shared" si="15"/>
        <v>0</v>
      </c>
      <c r="N9" s="36">
        <f t="shared" si="15"/>
        <v>0</v>
      </c>
      <c r="O9" s="36">
        <f t="shared" si="15"/>
        <v>0</v>
      </c>
    </row>
    <row r="10" spans="1:15">
      <c r="A10" s="2" t="s">
        <v>14</v>
      </c>
      <c r="B10" s="52" t="s">
        <v>65</v>
      </c>
      <c r="C10" s="8"/>
      <c r="D10" s="8"/>
      <c r="E10" s="37"/>
      <c r="F10" s="4"/>
      <c r="G10" s="4"/>
      <c r="H10" s="4"/>
      <c r="I10" s="37"/>
      <c r="J10" s="37"/>
      <c r="K10" s="37"/>
      <c r="L10" s="37"/>
      <c r="M10" s="37"/>
      <c r="N10" s="37"/>
      <c r="O10" s="37"/>
    </row>
    <row r="11" spans="1:15" ht="25">
      <c r="A11" s="5" t="s">
        <v>15</v>
      </c>
      <c r="B11" s="51" t="s">
        <v>66</v>
      </c>
      <c r="C11" s="6" t="s">
        <v>67</v>
      </c>
      <c r="D11" s="6">
        <v>350</v>
      </c>
      <c r="E11" s="35"/>
      <c r="F11" s="24"/>
      <c r="G11" s="25"/>
      <c r="H11" s="25"/>
      <c r="I11" s="35">
        <f t="shared" ref="I11:I12" si="16">E11*D11</f>
        <v>0</v>
      </c>
      <c r="J11" s="35">
        <f t="shared" ref="J11:J12" si="17">I11*G11</f>
        <v>0</v>
      </c>
      <c r="K11" s="35">
        <f t="shared" ref="K11:K12" si="18">I11+J11</f>
        <v>0</v>
      </c>
      <c r="L11" s="35">
        <f t="shared" ref="L11:L12" si="19">F11*D11</f>
        <v>0</v>
      </c>
      <c r="M11" s="35">
        <f t="shared" ref="M11:M12" si="20">L11*H11</f>
        <v>0</v>
      </c>
      <c r="N11" s="35">
        <f t="shared" ref="N11:N12" si="21">L11+M11</f>
        <v>0</v>
      </c>
      <c r="O11" s="35">
        <f t="shared" ref="O11:O12" si="22">K11+N11</f>
        <v>0</v>
      </c>
    </row>
    <row r="12" spans="1:15" ht="37.5">
      <c r="A12" s="5" t="s">
        <v>17</v>
      </c>
      <c r="B12" s="51" t="s">
        <v>68</v>
      </c>
      <c r="C12" s="6" t="s">
        <v>7</v>
      </c>
      <c r="D12" s="6">
        <v>2</v>
      </c>
      <c r="E12" s="35"/>
      <c r="F12" s="24"/>
      <c r="G12" s="25"/>
      <c r="H12" s="25"/>
      <c r="I12" s="35">
        <f t="shared" si="16"/>
        <v>0</v>
      </c>
      <c r="J12" s="35">
        <f t="shared" si="17"/>
        <v>0</v>
      </c>
      <c r="K12" s="35">
        <f t="shared" si="18"/>
        <v>0</v>
      </c>
      <c r="L12" s="35">
        <f t="shared" si="19"/>
        <v>0</v>
      </c>
      <c r="M12" s="35">
        <f t="shared" si="20"/>
        <v>0</v>
      </c>
      <c r="N12" s="35">
        <f t="shared" si="21"/>
        <v>0</v>
      </c>
      <c r="O12" s="35">
        <f t="shared" si="22"/>
        <v>0</v>
      </c>
    </row>
    <row r="13" spans="1:15">
      <c r="A13" s="5" t="s">
        <v>69</v>
      </c>
      <c r="B13" s="51" t="s">
        <v>71</v>
      </c>
      <c r="C13" s="6" t="s">
        <v>7</v>
      </c>
      <c r="D13" s="6">
        <v>4</v>
      </c>
      <c r="E13" s="35"/>
      <c r="F13" s="24"/>
      <c r="G13" s="25"/>
      <c r="H13" s="25"/>
      <c r="I13" s="35"/>
      <c r="J13" s="35"/>
      <c r="K13" s="35"/>
      <c r="L13" s="35"/>
      <c r="M13" s="35"/>
      <c r="N13" s="35"/>
      <c r="O13" s="35"/>
    </row>
    <row r="14" spans="1:15" ht="25">
      <c r="A14" s="5" t="s">
        <v>70</v>
      </c>
      <c r="B14" s="51" t="s">
        <v>72</v>
      </c>
      <c r="C14" s="6" t="s">
        <v>7</v>
      </c>
      <c r="D14" s="6">
        <v>1</v>
      </c>
      <c r="E14" s="35"/>
      <c r="F14" s="24"/>
      <c r="G14" s="25"/>
      <c r="H14" s="25"/>
      <c r="I14" s="35"/>
      <c r="J14" s="35"/>
      <c r="K14" s="35"/>
      <c r="L14" s="35"/>
      <c r="M14" s="35"/>
      <c r="N14" s="35"/>
      <c r="O14" s="35"/>
    </row>
    <row r="15" spans="1:15">
      <c r="A15" s="2"/>
      <c r="B15" s="52" t="s">
        <v>61</v>
      </c>
      <c r="C15" s="9"/>
      <c r="D15" s="9"/>
      <c r="E15" s="36"/>
      <c r="F15" s="10"/>
      <c r="G15" s="10"/>
      <c r="H15" s="10"/>
      <c r="I15" s="36">
        <f t="shared" ref="I15:O15" si="23">SUM(I11:I14)</f>
        <v>0</v>
      </c>
      <c r="J15" s="36">
        <f t="shared" si="23"/>
        <v>0</v>
      </c>
      <c r="K15" s="36">
        <f t="shared" si="23"/>
        <v>0</v>
      </c>
      <c r="L15" s="36">
        <f t="shared" si="23"/>
        <v>0</v>
      </c>
      <c r="M15" s="36">
        <f t="shared" si="23"/>
        <v>0</v>
      </c>
      <c r="N15" s="36">
        <f t="shared" si="23"/>
        <v>0</v>
      </c>
      <c r="O15" s="36">
        <f t="shared" si="23"/>
        <v>0</v>
      </c>
    </row>
    <row r="16" spans="1:15">
      <c r="A16" s="2" t="s">
        <v>19</v>
      </c>
      <c r="B16" s="52" t="s">
        <v>73</v>
      </c>
      <c r="C16" s="8"/>
      <c r="D16" s="8"/>
      <c r="E16" s="37"/>
      <c r="F16" s="4"/>
      <c r="G16" s="4"/>
      <c r="H16" s="4"/>
      <c r="I16" s="37"/>
      <c r="J16" s="37"/>
      <c r="K16" s="37"/>
      <c r="L16" s="37"/>
      <c r="M16" s="37"/>
      <c r="N16" s="37"/>
      <c r="O16" s="37"/>
    </row>
    <row r="17" spans="1:15" ht="37.5">
      <c r="A17" s="5" t="s">
        <v>21</v>
      </c>
      <c r="B17" s="51" t="s">
        <v>74</v>
      </c>
      <c r="C17" s="30" t="s">
        <v>7</v>
      </c>
      <c r="D17" s="30">
        <v>1</v>
      </c>
      <c r="E17" s="35"/>
      <c r="F17" s="24"/>
      <c r="G17" s="25"/>
      <c r="H17" s="25"/>
      <c r="I17" s="35">
        <f t="shared" ref="I17:I18" si="24">E17*D17</f>
        <v>0</v>
      </c>
      <c r="J17" s="35">
        <f t="shared" ref="J17:J18" si="25">I17*G17</f>
        <v>0</v>
      </c>
      <c r="K17" s="35">
        <f t="shared" ref="K17:K18" si="26">I17+J17</f>
        <v>0</v>
      </c>
      <c r="L17" s="35">
        <f t="shared" ref="L17:L18" si="27">F17*D17</f>
        <v>0</v>
      </c>
      <c r="M17" s="35">
        <f t="shared" ref="M17:M18" si="28">L17*H17</f>
        <v>0</v>
      </c>
      <c r="N17" s="35">
        <f t="shared" ref="N17:N18" si="29">L17+M17</f>
        <v>0</v>
      </c>
      <c r="O17" s="35">
        <f t="shared" ref="O17:O18" si="30">K17+N17</f>
        <v>0</v>
      </c>
    </row>
    <row r="18" spans="1:15" ht="24.75" customHeight="1">
      <c r="A18" s="5" t="s">
        <v>22</v>
      </c>
      <c r="B18" s="51" t="s">
        <v>75</v>
      </c>
      <c r="C18" s="6" t="s">
        <v>67</v>
      </c>
      <c r="D18" s="30">
        <v>150</v>
      </c>
      <c r="E18" s="35"/>
      <c r="F18" s="24"/>
      <c r="G18" s="25"/>
      <c r="H18" s="25"/>
      <c r="I18" s="35">
        <f t="shared" si="24"/>
        <v>0</v>
      </c>
      <c r="J18" s="35">
        <f t="shared" si="25"/>
        <v>0</v>
      </c>
      <c r="K18" s="35">
        <f t="shared" si="26"/>
        <v>0</v>
      </c>
      <c r="L18" s="35">
        <f t="shared" si="27"/>
        <v>0</v>
      </c>
      <c r="M18" s="35">
        <f t="shared" si="28"/>
        <v>0</v>
      </c>
      <c r="N18" s="35">
        <f t="shared" si="29"/>
        <v>0</v>
      </c>
      <c r="O18" s="35">
        <f t="shared" si="30"/>
        <v>0</v>
      </c>
    </row>
    <row r="19" spans="1:15" ht="24.75" customHeight="1">
      <c r="A19" s="5" t="s">
        <v>76</v>
      </c>
      <c r="B19" s="51" t="s">
        <v>77</v>
      </c>
      <c r="C19" s="6" t="s">
        <v>67</v>
      </c>
      <c r="D19" s="30">
        <v>150</v>
      </c>
      <c r="E19" s="35"/>
      <c r="F19" s="24"/>
      <c r="G19" s="25"/>
      <c r="H19" s="25"/>
      <c r="I19" s="35"/>
      <c r="J19" s="35"/>
      <c r="K19" s="35"/>
      <c r="L19" s="35"/>
      <c r="M19" s="35"/>
      <c r="N19" s="35"/>
      <c r="O19" s="35"/>
    </row>
    <row r="20" spans="1:15">
      <c r="A20" s="2"/>
      <c r="B20" s="52" t="s">
        <v>18</v>
      </c>
      <c r="C20" s="31"/>
      <c r="D20" s="31"/>
      <c r="E20" s="36"/>
      <c r="F20" s="10"/>
      <c r="G20" s="10"/>
      <c r="H20" s="10"/>
      <c r="I20" s="36">
        <f t="shared" ref="I20:O20" si="31">SUM(I17:I19)</f>
        <v>0</v>
      </c>
      <c r="J20" s="36">
        <f t="shared" si="31"/>
        <v>0</v>
      </c>
      <c r="K20" s="36">
        <f t="shared" si="31"/>
        <v>0</v>
      </c>
      <c r="L20" s="36">
        <f t="shared" si="31"/>
        <v>0</v>
      </c>
      <c r="M20" s="36">
        <f t="shared" si="31"/>
        <v>0</v>
      </c>
      <c r="N20" s="36">
        <f t="shared" si="31"/>
        <v>0</v>
      </c>
      <c r="O20" s="36">
        <f t="shared" si="31"/>
        <v>0</v>
      </c>
    </row>
    <row r="21" spans="1:15">
      <c r="A21" s="2" t="s">
        <v>24</v>
      </c>
      <c r="B21" s="52" t="s">
        <v>78</v>
      </c>
      <c r="C21" s="8"/>
      <c r="D21" s="8"/>
      <c r="E21" s="37"/>
      <c r="F21" s="4"/>
      <c r="G21" s="4"/>
      <c r="H21" s="4"/>
      <c r="I21" s="37"/>
      <c r="J21" s="37"/>
      <c r="K21" s="37"/>
      <c r="L21" s="37"/>
      <c r="M21" s="37"/>
      <c r="N21" s="37"/>
      <c r="O21" s="37"/>
    </row>
    <row r="22" spans="1:15" ht="62.5">
      <c r="A22" s="5" t="s">
        <v>25</v>
      </c>
      <c r="B22" s="51" t="s">
        <v>16</v>
      </c>
      <c r="C22" s="30" t="s">
        <v>7</v>
      </c>
      <c r="D22" s="30">
        <v>10</v>
      </c>
      <c r="E22" s="35"/>
      <c r="F22" s="24"/>
      <c r="G22" s="4"/>
      <c r="H22" s="25"/>
      <c r="I22" s="35">
        <f t="shared" ref="I22" si="32">E22*D22</f>
        <v>0</v>
      </c>
      <c r="J22" s="35">
        <f t="shared" ref="J22" si="33">I22*G22</f>
        <v>0</v>
      </c>
      <c r="K22" s="35">
        <f t="shared" ref="K22" si="34">I22+J22</f>
        <v>0</v>
      </c>
      <c r="L22" s="35">
        <f t="shared" ref="L22" si="35">F22*D22</f>
        <v>0</v>
      </c>
      <c r="M22" s="35">
        <f t="shared" ref="M22" si="36">L22*H22</f>
        <v>0</v>
      </c>
      <c r="N22" s="35">
        <f t="shared" ref="N22" si="37">L22+M22</f>
        <v>0</v>
      </c>
      <c r="O22" s="35">
        <f t="shared" ref="O22" si="38">K22+N22</f>
        <v>0</v>
      </c>
    </row>
    <row r="23" spans="1:15" ht="87.5">
      <c r="A23" s="5" t="s">
        <v>80</v>
      </c>
      <c r="B23" s="51" t="s">
        <v>79</v>
      </c>
      <c r="C23" s="30" t="s">
        <v>7</v>
      </c>
      <c r="D23" s="30">
        <v>1</v>
      </c>
      <c r="E23" s="35"/>
      <c r="F23" s="24"/>
      <c r="G23" s="25"/>
      <c r="H23" s="25"/>
      <c r="I23" s="35"/>
      <c r="J23" s="35"/>
      <c r="K23" s="35"/>
      <c r="L23" s="35"/>
      <c r="M23" s="35"/>
      <c r="N23" s="35"/>
      <c r="O23" s="35"/>
    </row>
    <row r="24" spans="1:15">
      <c r="A24" s="2"/>
      <c r="B24" s="52" t="s">
        <v>23</v>
      </c>
      <c r="C24" s="9"/>
      <c r="D24" s="9"/>
      <c r="E24" s="36"/>
      <c r="F24" s="10"/>
      <c r="G24" s="10"/>
      <c r="H24" s="10"/>
      <c r="I24" s="36">
        <f t="shared" ref="I24:O24" si="39">SUM(I22:I23)</f>
        <v>0</v>
      </c>
      <c r="J24" s="36">
        <f t="shared" si="39"/>
        <v>0</v>
      </c>
      <c r="K24" s="36">
        <f t="shared" si="39"/>
        <v>0</v>
      </c>
      <c r="L24" s="36">
        <f t="shared" si="39"/>
        <v>0</v>
      </c>
      <c r="M24" s="36">
        <f t="shared" si="39"/>
        <v>0</v>
      </c>
      <c r="N24" s="36">
        <f t="shared" si="39"/>
        <v>0</v>
      </c>
      <c r="O24" s="36">
        <f t="shared" si="39"/>
        <v>0</v>
      </c>
    </row>
    <row r="25" spans="1:15">
      <c r="A25" s="2" t="s">
        <v>27</v>
      </c>
      <c r="B25" s="52" t="s">
        <v>20</v>
      </c>
      <c r="C25" s="8"/>
      <c r="D25" s="8"/>
      <c r="E25" s="37"/>
      <c r="F25" s="4"/>
      <c r="G25" s="4"/>
      <c r="H25" s="4"/>
      <c r="I25" s="37"/>
      <c r="J25" s="37"/>
      <c r="K25" s="37"/>
      <c r="L25" s="37"/>
      <c r="M25" s="37"/>
      <c r="N25" s="37"/>
      <c r="O25" s="37"/>
    </row>
    <row r="26" spans="1:15" ht="50">
      <c r="A26" s="5" t="s">
        <v>28</v>
      </c>
      <c r="B26" s="51" t="s">
        <v>58</v>
      </c>
      <c r="C26" s="6" t="s">
        <v>7</v>
      </c>
      <c r="D26" s="6">
        <v>1</v>
      </c>
      <c r="E26" s="35"/>
      <c r="F26" s="24"/>
      <c r="G26" s="25"/>
      <c r="H26" s="25"/>
      <c r="I26" s="35">
        <f t="shared" ref="I26" si="40">E26*D26</f>
        <v>0</v>
      </c>
      <c r="J26" s="35">
        <f t="shared" ref="J26" si="41">I26*G26</f>
        <v>0</v>
      </c>
      <c r="K26" s="35">
        <f t="shared" ref="K26" si="42">I26+J26</f>
        <v>0</v>
      </c>
      <c r="L26" s="35">
        <f t="shared" ref="L26" si="43">F26*D26</f>
        <v>0</v>
      </c>
      <c r="M26" s="35">
        <f t="shared" ref="M26" si="44">L26*H26</f>
        <v>0</v>
      </c>
      <c r="N26" s="35">
        <f t="shared" ref="N26" si="45">L26+M26</f>
        <v>0</v>
      </c>
      <c r="O26" s="35">
        <f t="shared" ref="O26" si="46">K26+N26</f>
        <v>0</v>
      </c>
    </row>
    <row r="27" spans="1:15" ht="37.5">
      <c r="A27" s="5" t="s">
        <v>82</v>
      </c>
      <c r="B27" s="51" t="s">
        <v>81</v>
      </c>
      <c r="C27" s="6" t="s">
        <v>7</v>
      </c>
      <c r="D27" s="6">
        <v>1</v>
      </c>
      <c r="E27" s="35"/>
      <c r="F27" s="24"/>
      <c r="G27" s="25"/>
      <c r="H27" s="25"/>
      <c r="I27" s="35"/>
      <c r="J27" s="35"/>
      <c r="K27" s="35"/>
      <c r="L27" s="35"/>
      <c r="M27" s="35"/>
      <c r="N27" s="35"/>
      <c r="O27" s="35"/>
    </row>
    <row r="28" spans="1:15">
      <c r="A28" s="2"/>
      <c r="B28" s="52" t="s">
        <v>26</v>
      </c>
      <c r="C28" s="9"/>
      <c r="D28" s="9"/>
      <c r="E28" s="36"/>
      <c r="F28" s="10"/>
      <c r="G28" s="10"/>
      <c r="H28" s="10"/>
      <c r="I28" s="36">
        <f t="shared" ref="I28:O28" si="47">SUM(I26:I27)</f>
        <v>0</v>
      </c>
      <c r="J28" s="36">
        <f t="shared" si="47"/>
        <v>0</v>
      </c>
      <c r="K28" s="36">
        <f t="shared" si="47"/>
        <v>0</v>
      </c>
      <c r="L28" s="36">
        <f t="shared" si="47"/>
        <v>0</v>
      </c>
      <c r="M28" s="36">
        <f t="shared" si="47"/>
        <v>0</v>
      </c>
      <c r="N28" s="36">
        <f t="shared" si="47"/>
        <v>0</v>
      </c>
      <c r="O28" s="36">
        <f t="shared" si="47"/>
        <v>0</v>
      </c>
    </row>
    <row r="29" spans="1:15">
      <c r="A29" s="2" t="s">
        <v>30</v>
      </c>
      <c r="B29" s="52" t="s">
        <v>83</v>
      </c>
      <c r="C29" s="6"/>
      <c r="D29" s="6"/>
      <c r="E29" s="35"/>
      <c r="F29" s="24"/>
      <c r="G29" s="25"/>
      <c r="H29" s="25"/>
      <c r="I29" s="35"/>
      <c r="J29" s="35"/>
      <c r="K29" s="35"/>
      <c r="L29" s="35"/>
      <c r="M29" s="35"/>
      <c r="N29" s="35"/>
      <c r="O29" s="35"/>
    </row>
    <row r="30" spans="1:15" ht="62.5">
      <c r="A30" s="5" t="s">
        <v>52</v>
      </c>
      <c r="B30" s="51" t="s">
        <v>84</v>
      </c>
      <c r="C30" s="6" t="s">
        <v>7</v>
      </c>
      <c r="D30" s="6">
        <v>1</v>
      </c>
      <c r="E30" s="35"/>
      <c r="F30" s="24"/>
      <c r="G30" s="25"/>
      <c r="H30" s="25"/>
      <c r="I30" s="35">
        <f>E30*D30</f>
        <v>0</v>
      </c>
      <c r="J30" s="35">
        <f>I30*G30</f>
        <v>0</v>
      </c>
      <c r="K30" s="35">
        <f>I30+J30</f>
        <v>0</v>
      </c>
      <c r="L30" s="35">
        <f>F30*D30</f>
        <v>0</v>
      </c>
      <c r="M30" s="35">
        <f>L30*H30</f>
        <v>0</v>
      </c>
      <c r="N30" s="35">
        <f>L30+M30</f>
        <v>0</v>
      </c>
      <c r="O30" s="35">
        <f>K30+N30</f>
        <v>0</v>
      </c>
    </row>
    <row r="31" spans="1:15" ht="125">
      <c r="A31" s="5" t="s">
        <v>53</v>
      </c>
      <c r="B31" s="51" t="s">
        <v>86</v>
      </c>
      <c r="C31" s="6" t="s">
        <v>7</v>
      </c>
      <c r="D31" s="6">
        <v>1</v>
      </c>
      <c r="E31" s="35"/>
      <c r="F31" s="24"/>
      <c r="G31" s="25"/>
      <c r="H31" s="25"/>
      <c r="I31" s="35">
        <f>E31*D31</f>
        <v>0</v>
      </c>
      <c r="J31" s="35">
        <f>I31*G31</f>
        <v>0</v>
      </c>
      <c r="K31" s="35">
        <f>I31+J31</f>
        <v>0</v>
      </c>
      <c r="L31" s="35">
        <f>F31*D31</f>
        <v>0</v>
      </c>
      <c r="M31" s="35">
        <f>L31*H31</f>
        <v>0</v>
      </c>
      <c r="N31" s="35">
        <f>L31+M31</f>
        <v>0</v>
      </c>
      <c r="O31" s="35">
        <f>K31+N31</f>
        <v>0</v>
      </c>
    </row>
    <row r="32" spans="1:15">
      <c r="A32" s="5" t="s">
        <v>54</v>
      </c>
      <c r="B32" s="51" t="s">
        <v>85</v>
      </c>
      <c r="C32" s="6" t="s">
        <v>7</v>
      </c>
      <c r="D32" s="6">
        <v>1</v>
      </c>
      <c r="E32" s="35"/>
      <c r="F32" s="24"/>
      <c r="G32" s="25"/>
      <c r="H32" s="25"/>
      <c r="I32" s="35">
        <f>E32*D32</f>
        <v>0</v>
      </c>
      <c r="J32" s="35">
        <f>I32*G32</f>
        <v>0</v>
      </c>
      <c r="K32" s="35">
        <f>I32+J32</f>
        <v>0</v>
      </c>
      <c r="L32" s="35">
        <f>F32*D32</f>
        <v>0</v>
      </c>
      <c r="M32" s="35">
        <f>L32*H32</f>
        <v>0</v>
      </c>
      <c r="N32" s="35">
        <f>L32+M32</f>
        <v>0</v>
      </c>
      <c r="O32" s="35">
        <f>K32+N32</f>
        <v>0</v>
      </c>
    </row>
    <row r="33" spans="1:15">
      <c r="A33" s="5" t="s">
        <v>55</v>
      </c>
      <c r="B33" s="51" t="s">
        <v>88</v>
      </c>
      <c r="C33" s="6" t="s">
        <v>7</v>
      </c>
      <c r="D33" s="6">
        <v>10</v>
      </c>
      <c r="E33" s="35"/>
      <c r="F33" s="24"/>
      <c r="G33" s="25"/>
      <c r="H33" s="25"/>
      <c r="I33" s="35">
        <f>E33*D33</f>
        <v>0</v>
      </c>
      <c r="J33" s="35">
        <f>I33*G33</f>
        <v>0</v>
      </c>
      <c r="K33" s="35">
        <f>I33+J33</f>
        <v>0</v>
      </c>
      <c r="L33" s="35">
        <f>F33*D33</f>
        <v>0</v>
      </c>
      <c r="M33" s="35">
        <f>L33*H33</f>
        <v>0</v>
      </c>
      <c r="N33" s="35">
        <f>L33+M33</f>
        <v>0</v>
      </c>
      <c r="O33" s="35">
        <f>K33+N33</f>
        <v>0</v>
      </c>
    </row>
    <row r="34" spans="1:15">
      <c r="A34" s="5" t="s">
        <v>56</v>
      </c>
      <c r="B34" s="51" t="s">
        <v>51</v>
      </c>
      <c r="C34" s="6" t="s">
        <v>7</v>
      </c>
      <c r="D34" s="6">
        <v>3</v>
      </c>
      <c r="E34" s="35"/>
      <c r="F34" s="24"/>
      <c r="G34" s="25"/>
      <c r="H34" s="25"/>
      <c r="I34" s="35">
        <f>E34*D34</f>
        <v>0</v>
      </c>
      <c r="J34" s="35">
        <f>I34*G34</f>
        <v>0</v>
      </c>
      <c r="K34" s="35">
        <f>I34+J34</f>
        <v>0</v>
      </c>
      <c r="L34" s="35">
        <f>F34*D34</f>
        <v>0</v>
      </c>
      <c r="M34" s="35">
        <f>L34*H34</f>
        <v>0</v>
      </c>
      <c r="N34" s="35">
        <f>L34+M34</f>
        <v>0</v>
      </c>
      <c r="O34" s="35">
        <f>K34+N34</f>
        <v>0</v>
      </c>
    </row>
    <row r="35" spans="1:15">
      <c r="A35" s="2"/>
      <c r="B35" s="8" t="s">
        <v>29</v>
      </c>
      <c r="C35" s="9"/>
      <c r="D35" s="9"/>
      <c r="E35" s="10"/>
      <c r="F35" s="10"/>
      <c r="G35" s="10"/>
      <c r="H35" s="10"/>
      <c r="I35" s="36">
        <f>SUM(I30:I34)</f>
        <v>0</v>
      </c>
      <c r="J35" s="36">
        <f t="shared" ref="J35:M35" si="48">SUM(J33)</f>
        <v>0</v>
      </c>
      <c r="K35" s="36">
        <f>SUM(K30:K34)</f>
        <v>0</v>
      </c>
      <c r="L35" s="36">
        <f>SUM(L30:L34)</f>
        <v>0</v>
      </c>
      <c r="M35" s="36">
        <f t="shared" si="48"/>
        <v>0</v>
      </c>
      <c r="N35" s="36">
        <f>SUM(N30:N34)</f>
        <v>0</v>
      </c>
      <c r="O35" s="36">
        <f>SUM(O30:O34)</f>
        <v>0</v>
      </c>
    </row>
    <row r="37" spans="1:15" ht="104">
      <c r="A37" s="33" t="s">
        <v>60</v>
      </c>
      <c r="B37" s="8" t="s">
        <v>87</v>
      </c>
      <c r="C37" s="32"/>
      <c r="D37" s="32"/>
      <c r="E37" s="32"/>
    </row>
    <row r="38" spans="1:15" ht="26">
      <c r="A38" s="34"/>
      <c r="B38" s="8" t="s">
        <v>59</v>
      </c>
      <c r="C38" s="32"/>
      <c r="D38" s="32"/>
      <c r="E38" s="38">
        <f>E35+E28+E24+E20+E15+E9+E6</f>
        <v>0</v>
      </c>
      <c r="F38" s="38">
        <f>F35+F28+F24+F20+F15+F9+F6</f>
        <v>0</v>
      </c>
      <c r="I38" s="38"/>
      <c r="J38" s="38"/>
      <c r="K38" s="38"/>
      <c r="L38" s="38"/>
      <c r="M38" s="38"/>
      <c r="N38" s="38"/>
      <c r="O38" s="38"/>
    </row>
    <row r="41" spans="1:15" ht="18.5">
      <c r="I41" s="39"/>
    </row>
    <row r="44" spans="1:15">
      <c r="I44" s="38"/>
    </row>
  </sheetData>
  <mergeCells count="9">
    <mergeCell ref="I1:K1"/>
    <mergeCell ref="L1:N1"/>
    <mergeCell ref="O1:O2"/>
    <mergeCell ref="A1:A2"/>
    <mergeCell ref="B1:B2"/>
    <mergeCell ref="C1:C2"/>
    <mergeCell ref="D1:D2"/>
    <mergeCell ref="E1:F1"/>
    <mergeCell ref="G1:H1"/>
  </mergeCells>
  <pageMargins left="0.7" right="0.7" top="1.41" bottom="0.75" header="0.3" footer="0.3"/>
  <pageSetup paperSize="9" scale="50" orientation="landscape" r:id="rId1"/>
  <rowBreaks count="1" manualBreakCount="1">
    <brk id="15"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Cost Summary Sheet</vt:lpstr>
      <vt:lpstr>BOQ_Price_Bid</vt:lpstr>
      <vt:lpstr>BOQ_Price_Bid!Print_Area</vt:lpstr>
      <vt:lpstr>'Cost Summary Sheet'!Print_Area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Milind Kadam</dc:creator>
  <cp:lastModifiedBy>Urvajit Parkar</cp:lastModifiedBy>
  <cp:lastPrinted>2020-07-27T08:20:11Z</cp:lastPrinted>
  <dcterms:created xsi:type="dcterms:W3CDTF">2020-04-22T10:35:33Z</dcterms:created>
  <dcterms:modified xsi:type="dcterms:W3CDTF">2022-05-27T11:26:36Z</dcterms:modified>
</cp:coreProperties>
</file>